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4" i="2" l="1"/>
  <c r="J53" i="2" s="1"/>
  <c r="J55" i="2" s="1"/>
  <c r="J58" i="2"/>
  <c r="J57" i="2"/>
  <c r="J56" i="2" s="1"/>
  <c r="J60" i="2" s="1"/>
  <c r="J63" i="2"/>
  <c r="J62" i="2"/>
  <c r="J73" i="2"/>
  <c r="J72" i="2"/>
  <c r="J71" i="2"/>
  <c r="J78" i="2"/>
  <c r="J77" i="2"/>
  <c r="J76" i="2"/>
  <c r="J95" i="2"/>
  <c r="J94" i="2"/>
  <c r="J93" i="2"/>
  <c r="J92" i="2"/>
  <c r="J114" i="2"/>
  <c r="J113" i="2"/>
  <c r="J112" i="2"/>
  <c r="J111" i="2"/>
  <c r="J108" i="2"/>
  <c r="J107" i="2" s="1"/>
  <c r="J109" i="2" s="1"/>
  <c r="J105" i="2"/>
  <c r="J104" i="2"/>
  <c r="J103" i="2"/>
  <c r="J102" i="2"/>
  <c r="J99" i="2"/>
  <c r="J98" i="2"/>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61" i="2" l="1"/>
  <c r="J65" i="2" s="1"/>
  <c r="J66" i="2"/>
  <c r="J69" i="2" s="1"/>
  <c r="J97" i="2"/>
  <c r="J100" i="2" s="1"/>
  <c r="J101" i="2"/>
  <c r="J106" i="2" s="1"/>
  <c r="J91" i="2"/>
  <c r="J96" i="2" s="1"/>
  <c r="J70" i="2"/>
  <c r="J74" i="2" s="1"/>
  <c r="J86" i="2"/>
  <c r="J90" i="2" s="1"/>
  <c r="J110" i="2"/>
  <c r="J115" i="2" s="1"/>
  <c r="J75" i="2"/>
  <c r="J79" i="2" s="1"/>
  <c r="E13" i="2"/>
  <c r="J80" i="2"/>
  <c r="J85" i="2" s="1"/>
  <c r="E41" i="2"/>
  <c r="E37" i="2"/>
  <c r="G39" i="2"/>
  <c r="F22" i="2"/>
  <c r="F42" i="2"/>
  <c r="G43" i="2"/>
  <c r="F38" i="2"/>
  <c r="X46" i="2"/>
  <c r="C46" i="2" s="1"/>
  <c r="F46" i="2" s="1"/>
  <c r="F34" i="2"/>
  <c r="G31" i="2"/>
  <c r="E29" i="2"/>
  <c r="F26" i="2"/>
  <c r="G23" i="2"/>
  <c r="F20" i="2"/>
  <c r="F16" i="2"/>
  <c r="E4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G46"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<sst xmlns="http://schemas.openxmlformats.org/spreadsheetml/2006/main" count="177" uniqueCount="86">
  <si>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</si>
  <si>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</si>
  <si>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</si>
  <si>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</si>
  <si>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</si>
  <si>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</si>
  <si>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</si>
  <si>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</si>
  <si>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</si>
  <si>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</si>
  <si>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</si>
  <si>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</si>
  <si>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</si>
  <si>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</si>
  <si>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</si>
  <si>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</si>
  <si>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</si>
  <si>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</si>
  <si>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</si>
  <si>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</si>
  <si>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</si>
  <si>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</si>
  <si>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</si>
  <si>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</si>
  <si>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</si>
  <si>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</si>
  <si>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</si>
  <si>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</si>
  <si>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</si>
  <si>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</si>
  <si>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</si>
  <si>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</si>
  <si>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</si>
  <si>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</si>
  <si>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</si>
  <si>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</si>
  <si>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</si>
  <si>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</si>
  <si>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</si>
  <si>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</si>
  <si>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</si>
  <si>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</si>
  <si>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</si>
  <si>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</si>
  <si>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</si>
  <si>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</si>
  <si>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</si>
  <si>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</si>
  <si>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</si>
  <si>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</si>
  <si>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</si>
  <si>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</si>
  <si>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</si>
  <si>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</si>
  <si>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</si>
  <si>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</si>
  <si>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</si>
  <si>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</si>
  <si>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</si>
  <si>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</si>
  <si>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</si>
  <si>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</si>
  <si>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</si>
  <si>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</si>
  <si>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</si>
  <si>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</si>
  <si>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Weizenmehl Type 550</t>
  </si>
  <si>
    <t>Butter</t>
  </si>
  <si>
    <t>Zucker</t>
  </si>
  <si>
    <t>Salz</t>
  </si>
  <si>
    <t>Eigelb</t>
  </si>
  <si>
    <t>Vollei</t>
  </si>
  <si>
    <t>Butter- Plunder</t>
  </si>
  <si>
    <t xml:space="preserve">23°C- 24°C </t>
  </si>
  <si>
    <t>4000g</t>
  </si>
  <si>
    <t>Zu einem Rechteck formen, vorrollen auf Holzdielen-Format und dann für 30 - 50 Minuten (je nach Jahreszeit) in den Froster stellen).</t>
  </si>
  <si>
    <t>Goldike 50 / BioProfi 50</t>
  </si>
  <si>
    <t>Wasser / Milch  ca.</t>
  </si>
  <si>
    <t>Hefe (nach Führung)</t>
  </si>
  <si>
    <t>5-15 Minuten</t>
  </si>
  <si>
    <t>8 Minuten</t>
  </si>
  <si>
    <t>1 Minuten</t>
  </si>
  <si>
    <t>Vanille (nach Geschmack)</t>
  </si>
  <si>
    <t>Flüssigkeitsmenge beim ersten Backversuch an die benötigte Menge herantasten.</t>
  </si>
  <si>
    <t>1 kg Fett auf 3 bis 4,5kg Teig einziehen.
Butterplatten auf ca. 9mm ausrollen und dann für ca. 10 Minuten in Kühlraum stellen. Plunderteig fertig tourieren, abdecken, für ca. 2 Stunden in den Froster, dann über Nacht in den Kühlraum. Am nächsten Tag aufarbeiten.
Mögliche Variationen:
- Austausch des Zuckers gegen einen Invertzuckersirup, was die Teige noch homogener macht.
- Anpassen der Zucker- und Fettmenge an den bisherigen Plunder
- Anstatt der Butter eine gute CL-Margarine nehmen, wenn es kein Butterplunder sein muss.</t>
  </si>
  <si>
    <t>für eine Vielzahl leckerer Gebäcke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</si>
</sst>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1">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8" fillId="0" borderId="0"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25" fillId="0" borderId="32" xfId="0"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17" xfId="0" applyFont="1" applyFill="1" applyBorder="1" applyAlignment="1">
      <alignment horizontal="left" vertical="top" wrapText="1"/>
    </xf>
    <xf numFmtId="0" fontId="32" fillId="0" borderId="0" xfId="0" applyFont="1" applyFill="1" applyAlignment="1">
      <alignment horizontal="left" wrapText="1"/>
    </xf>
    <xf numFmtId="0" fontId="25" fillId="0" borderId="15" xfId="0" applyFont="1" applyFill="1" applyBorder="1" applyAlignment="1">
      <alignment horizontal="left" vertical="top"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79"/>
      <c r="C3" s="83" t="s">
        <v>72</v>
      </c>
      <c r="D3" s="84"/>
      <c r="E3" s="84"/>
      <c r="F3" s="84"/>
      <c r="G3" s="85"/>
      <c r="L3" s="96" t="s">
        <v>32</v>
      </c>
      <c r="M3" s="96"/>
      <c r="O3" s="75">
        <v>10</v>
      </c>
      <c r="Q3" s="35" t="s">
        <v>35</v>
      </c>
    </row>
    <row r="4" spans="1:24" ht="5.25" customHeight="1" x14ac:dyDescent="0.2">
      <c r="A4" s="36"/>
      <c r="B4" s="79"/>
    </row>
    <row r="5" spans="1:24" ht="24.75" customHeight="1" x14ac:dyDescent="0.2">
      <c r="A5" s="36"/>
      <c r="B5" s="79"/>
      <c r="C5" s="98" t="s">
        <v>85</v>
      </c>
      <c r="D5" s="99"/>
      <c r="E5" s="99"/>
      <c r="F5" s="99"/>
      <c r="G5" s="100"/>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Weizenmehl Type 550</v>
      </c>
      <c r="C12" s="57">
        <f t="shared" ref="C12:C20" si="1">IF(AND(L12&lt;&gt;"",M12&lt;&gt;""),M12,"")</f>
        <v>10</v>
      </c>
      <c r="D12" s="55" t="str">
        <f t="shared" ref="D12:D20" si="2">IF(AND(O12&lt;&gt;"",M12&lt;&gt;""),$O12,"")</f>
        <v>kg</v>
      </c>
      <c r="E12" s="54">
        <f t="shared" ref="E12:G21" si="3">IF(AND($L$5&gt;0,$O$46&gt;0),"-----",IF($C12&lt;&gt;"",IF($M12&lt;$O$3,$C12*E$47,ROUND($C12*E$47,2)),""))</f>
        <v>10</v>
      </c>
      <c r="F12" s="54">
        <f t="shared" si="3"/>
        <v>20</v>
      </c>
      <c r="G12" s="54">
        <f t="shared" si="3"/>
        <v>30</v>
      </c>
      <c r="H12" s="9"/>
      <c r="I12" s="11"/>
      <c r="J12" s="37" t="str">
        <f>IF(L12&lt;&gt;"","X","")</f>
        <v>X</v>
      </c>
      <c r="K12" s="61" t="s">
        <v>63</v>
      </c>
      <c r="L12" s="45" t="s">
        <v>66</v>
      </c>
      <c r="M12" s="46">
        <v>10</v>
      </c>
      <c r="N12" s="11"/>
      <c r="O12" s="47" t="s">
        <v>7</v>
      </c>
      <c r="P12" s="11"/>
      <c r="Q12" s="48"/>
      <c r="R12" s="11"/>
      <c r="S12" s="45"/>
      <c r="T12" s="53"/>
      <c r="W12" s="10" t="s">
        <v>7</v>
      </c>
      <c r="X12" s="24">
        <f t="shared" ref="X12:X25" si="4">IF(AND(Q12&lt;&gt;"o",Q12&lt;&gt;"o2",Q12&lt;&gt;"o3"),M12,0)</f>
        <v>10</v>
      </c>
    </row>
    <row r="13" spans="1:24" s="10" customFormat="1" ht="20.25" customHeight="1" x14ac:dyDescent="0.2">
      <c r="A13" s="9"/>
      <c r="B13" s="51" t="str">
        <f t="shared" si="0"/>
        <v>Goldike 50 / BioProfi 50</v>
      </c>
      <c r="C13" s="57">
        <f t="shared" si="1"/>
        <v>0.05</v>
      </c>
      <c r="D13" s="55" t="str">
        <f t="shared" si="2"/>
        <v>kg</v>
      </c>
      <c r="E13" s="54">
        <f t="shared" si="3"/>
        <v>0.05</v>
      </c>
      <c r="F13" s="54">
        <f t="shared" si="3"/>
        <v>0.1</v>
      </c>
      <c r="G13" s="54">
        <f t="shared" si="3"/>
        <v>0.15000000000000002</v>
      </c>
      <c r="H13" s="9"/>
      <c r="I13" s="11"/>
      <c r="J13" s="37" t="str">
        <f t="shared" ref="J13:J43" si="5">IF(L13&lt;&gt;"","X","")</f>
        <v>X</v>
      </c>
      <c r="K13" s="61" t="s">
        <v>63</v>
      </c>
      <c r="L13" s="45" t="s">
        <v>76</v>
      </c>
      <c r="M13" s="46">
        <v>0.05</v>
      </c>
      <c r="N13" s="11"/>
      <c r="O13" s="47" t="s">
        <v>7</v>
      </c>
      <c r="P13" s="11"/>
      <c r="Q13" s="48"/>
      <c r="R13" s="11"/>
      <c r="S13" s="45"/>
      <c r="T13" s="53"/>
      <c r="W13" s="10" t="s">
        <v>7</v>
      </c>
      <c r="X13" s="24">
        <f t="shared" si="4"/>
        <v>0.05</v>
      </c>
    </row>
    <row r="14" spans="1:24" s="10" customFormat="1" ht="20.25" customHeight="1" x14ac:dyDescent="0.2">
      <c r="A14" s="9"/>
      <c r="B14" s="51" t="str">
        <f t="shared" si="0"/>
        <v>Butter</v>
      </c>
      <c r="C14" s="57">
        <f t="shared" si="1"/>
        <v>1</v>
      </c>
      <c r="D14" s="55" t="str">
        <f t="shared" si="2"/>
        <v>kg</v>
      </c>
      <c r="E14" s="54">
        <f t="shared" si="3"/>
        <v>1</v>
      </c>
      <c r="F14" s="54">
        <f t="shared" si="3"/>
        <v>2</v>
      </c>
      <c r="G14" s="54">
        <f t="shared" si="3"/>
        <v>3</v>
      </c>
      <c r="H14" s="9"/>
      <c r="I14" s="11"/>
      <c r="J14" s="37" t="str">
        <f t="shared" si="5"/>
        <v>X</v>
      </c>
      <c r="K14" s="61" t="s">
        <v>63</v>
      </c>
      <c r="L14" s="45" t="s">
        <v>67</v>
      </c>
      <c r="M14" s="46">
        <v>1</v>
      </c>
      <c r="N14" s="11"/>
      <c r="O14" s="47" t="s">
        <v>7</v>
      </c>
      <c r="P14" s="11"/>
      <c r="Q14" s="48"/>
      <c r="R14" s="11"/>
      <c r="S14" s="45"/>
      <c r="T14" s="53"/>
      <c r="W14" s="10" t="s">
        <v>7</v>
      </c>
      <c r="X14" s="24">
        <f t="shared" si="4"/>
        <v>1</v>
      </c>
    </row>
    <row r="15" spans="1:24" s="10" customFormat="1" ht="20.25" customHeight="1" x14ac:dyDescent="0.2">
      <c r="A15" s="9"/>
      <c r="B15" s="51" t="str">
        <f t="shared" si="0"/>
        <v>Zucker</v>
      </c>
      <c r="C15" s="57">
        <f t="shared" si="1"/>
        <v>1</v>
      </c>
      <c r="D15" s="55" t="str">
        <f t="shared" si="2"/>
        <v>kg</v>
      </c>
      <c r="E15" s="54">
        <f t="shared" si="3"/>
        <v>1</v>
      </c>
      <c r="F15" s="54">
        <f t="shared" si="3"/>
        <v>2</v>
      </c>
      <c r="G15" s="54">
        <f t="shared" si="3"/>
        <v>3</v>
      </c>
      <c r="H15" s="9"/>
      <c r="I15" s="11"/>
      <c r="J15" s="37" t="str">
        <f t="shared" si="5"/>
        <v>X</v>
      </c>
      <c r="K15" s="61" t="s">
        <v>63</v>
      </c>
      <c r="L15" s="45" t="s">
        <v>68</v>
      </c>
      <c r="M15" s="46">
        <v>1</v>
      </c>
      <c r="N15" s="11"/>
      <c r="O15" s="47" t="s">
        <v>7</v>
      </c>
      <c r="P15" s="11"/>
      <c r="Q15" s="48"/>
      <c r="R15" s="11"/>
      <c r="S15" s="45"/>
      <c r="T15" s="53"/>
      <c r="W15" s="10" t="s">
        <v>7</v>
      </c>
      <c r="X15" s="24">
        <f t="shared" si="4"/>
        <v>1</v>
      </c>
    </row>
    <row r="16" spans="1:24" s="10" customFormat="1" ht="20.25" customHeight="1" x14ac:dyDescent="0.2">
      <c r="A16" s="9"/>
      <c r="B16" s="51" t="str">
        <f t="shared" si="0"/>
        <v>Vanille (nach Geschmack)</v>
      </c>
      <c r="C16" s="57" t="str">
        <f t="shared" si="1"/>
        <v/>
      </c>
      <c r="D16" s="55" t="str">
        <f t="shared" si="2"/>
        <v/>
      </c>
      <c r="E16" s="54" t="str">
        <f t="shared" si="3"/>
        <v/>
      </c>
      <c r="F16" s="54" t="str">
        <f t="shared" si="3"/>
        <v/>
      </c>
      <c r="G16" s="54" t="str">
        <f t="shared" si="3"/>
        <v/>
      </c>
      <c r="H16" s="9"/>
      <c r="I16" s="11"/>
      <c r="J16" s="37" t="str">
        <f t="shared" si="5"/>
        <v>X</v>
      </c>
      <c r="K16" s="61" t="s">
        <v>63</v>
      </c>
      <c r="L16" s="45" t="s">
        <v>82</v>
      </c>
      <c r="M16" s="46"/>
      <c r="N16" s="11"/>
      <c r="O16" s="47" t="s">
        <v>7</v>
      </c>
      <c r="P16" s="11"/>
      <c r="Q16" s="48"/>
      <c r="R16" s="11"/>
      <c r="S16" s="45"/>
      <c r="T16" s="53"/>
      <c r="W16" s="10" t="s">
        <v>7</v>
      </c>
      <c r="X16" s="24">
        <f t="shared" si="4"/>
        <v>0</v>
      </c>
    </row>
    <row r="17" spans="1:24" s="10" customFormat="1" ht="20.25" customHeight="1" x14ac:dyDescent="0.2">
      <c r="A17" s="9"/>
      <c r="B17" s="51" t="str">
        <f t="shared" si="0"/>
        <v>Salz</v>
      </c>
      <c r="C17" s="57">
        <f t="shared" si="1"/>
        <v>0.2</v>
      </c>
      <c r="D17" s="55" t="str">
        <f t="shared" si="2"/>
        <v>kg</v>
      </c>
      <c r="E17" s="54">
        <f t="shared" si="3"/>
        <v>0.2</v>
      </c>
      <c r="F17" s="54">
        <f t="shared" si="3"/>
        <v>0.4</v>
      </c>
      <c r="G17" s="54">
        <f t="shared" si="3"/>
        <v>0.60000000000000009</v>
      </c>
      <c r="H17" s="9"/>
      <c r="I17" s="11"/>
      <c r="J17" s="37" t="str">
        <f t="shared" si="5"/>
        <v>X</v>
      </c>
      <c r="K17" s="61" t="s">
        <v>63</v>
      </c>
      <c r="L17" s="45" t="s">
        <v>69</v>
      </c>
      <c r="M17" s="46">
        <v>0.2</v>
      </c>
      <c r="N17" s="11"/>
      <c r="O17" s="47" t="s">
        <v>7</v>
      </c>
      <c r="P17" s="11"/>
      <c r="Q17" s="48"/>
      <c r="R17" s="11"/>
      <c r="S17" s="45"/>
      <c r="T17" s="53"/>
      <c r="W17" s="10" t="s">
        <v>7</v>
      </c>
      <c r="X17" s="24">
        <f t="shared" si="4"/>
        <v>0.2</v>
      </c>
    </row>
    <row r="18" spans="1:24" s="10" customFormat="1" ht="20.25" customHeight="1" x14ac:dyDescent="0.2">
      <c r="A18" s="9"/>
      <c r="B18" s="51" t="str">
        <f t="shared" si="0"/>
        <v>Eigelb</v>
      </c>
      <c r="C18" s="57">
        <f t="shared" si="1"/>
        <v>0.4</v>
      </c>
      <c r="D18" s="55" t="str">
        <f t="shared" si="2"/>
        <v>kg</v>
      </c>
      <c r="E18" s="54">
        <f t="shared" si="3"/>
        <v>0.4</v>
      </c>
      <c r="F18" s="54">
        <f t="shared" si="3"/>
        <v>0.8</v>
      </c>
      <c r="G18" s="54">
        <f t="shared" si="3"/>
        <v>1.2000000000000002</v>
      </c>
      <c r="H18" s="9"/>
      <c r="I18" s="11"/>
      <c r="J18" s="37" t="str">
        <f t="shared" si="5"/>
        <v>X</v>
      </c>
      <c r="K18" s="61" t="s">
        <v>63</v>
      </c>
      <c r="L18" s="45" t="s">
        <v>70</v>
      </c>
      <c r="M18" s="46">
        <v>0.4</v>
      </c>
      <c r="N18" s="11"/>
      <c r="O18" s="47" t="s">
        <v>7</v>
      </c>
      <c r="P18" s="11"/>
      <c r="Q18" s="48"/>
      <c r="R18" s="11"/>
      <c r="S18" s="45"/>
      <c r="T18" s="53"/>
      <c r="W18" s="10" t="s">
        <v>7</v>
      </c>
      <c r="X18" s="24">
        <f t="shared" si="4"/>
        <v>0.4</v>
      </c>
    </row>
    <row r="19" spans="1:24" s="10" customFormat="1" ht="20.25" customHeight="1" x14ac:dyDescent="0.2">
      <c r="A19" s="9"/>
      <c r="B19" s="51" t="str">
        <f t="shared" si="0"/>
        <v>Vollei</v>
      </c>
      <c r="C19" s="57">
        <f t="shared" si="1"/>
        <v>0.4</v>
      </c>
      <c r="D19" s="55" t="str">
        <f t="shared" si="2"/>
        <v>kg</v>
      </c>
      <c r="E19" s="54">
        <f t="shared" si="3"/>
        <v>0.4</v>
      </c>
      <c r="F19" s="54">
        <f t="shared" si="3"/>
        <v>0.8</v>
      </c>
      <c r="G19" s="54">
        <f t="shared" si="3"/>
        <v>1.2000000000000002</v>
      </c>
      <c r="H19" s="9"/>
      <c r="I19" s="11"/>
      <c r="J19" s="37" t="str">
        <f t="shared" si="5"/>
        <v>X</v>
      </c>
      <c r="K19" s="61" t="s">
        <v>63</v>
      </c>
      <c r="L19" s="45" t="s">
        <v>71</v>
      </c>
      <c r="M19" s="46">
        <v>0.4</v>
      </c>
      <c r="N19" s="11"/>
      <c r="O19" s="47" t="s">
        <v>7</v>
      </c>
      <c r="P19" s="11"/>
      <c r="Q19" s="48"/>
      <c r="R19" s="11"/>
      <c r="S19" s="45"/>
      <c r="T19" s="53"/>
      <c r="W19" s="10" t="s">
        <v>7</v>
      </c>
      <c r="X19" s="24">
        <f t="shared" si="4"/>
        <v>0.4</v>
      </c>
    </row>
    <row r="20" spans="1:24" s="10" customFormat="1" ht="20.25" customHeight="1" x14ac:dyDescent="0.2">
      <c r="A20" s="9"/>
      <c r="B20" s="51" t="str">
        <f t="shared" si="0"/>
        <v>Hefe (nach Führung)</v>
      </c>
      <c r="C20" s="57">
        <f t="shared" si="1"/>
        <v>0.5</v>
      </c>
      <c r="D20" s="55" t="str">
        <f t="shared" si="2"/>
        <v>kg</v>
      </c>
      <c r="E20" s="54">
        <f t="shared" si="3"/>
        <v>0.5</v>
      </c>
      <c r="F20" s="54">
        <f t="shared" si="3"/>
        <v>1</v>
      </c>
      <c r="G20" s="54">
        <f t="shared" si="3"/>
        <v>1.5</v>
      </c>
      <c r="H20" s="9"/>
      <c r="I20" s="11"/>
      <c r="J20" s="37" t="str">
        <f>IF(L20&lt;&gt;"","X","")</f>
        <v>X</v>
      </c>
      <c r="K20" s="61" t="s">
        <v>63</v>
      </c>
      <c r="L20" s="45" t="s">
        <v>78</v>
      </c>
      <c r="M20" s="46">
        <v>0.5</v>
      </c>
      <c r="N20" s="11"/>
      <c r="O20" s="47" t="s">
        <v>7</v>
      </c>
      <c r="P20" s="11"/>
      <c r="Q20" s="48"/>
      <c r="R20" s="11"/>
      <c r="S20" s="45"/>
      <c r="T20" s="53"/>
      <c r="W20" s="10" t="s">
        <v>7</v>
      </c>
      <c r="X20" s="24">
        <f t="shared" si="4"/>
        <v>0.5</v>
      </c>
    </row>
    <row r="21" spans="1:24" s="10" customFormat="1" ht="20.25" customHeight="1" x14ac:dyDescent="0.2">
      <c r="A21" s="9"/>
      <c r="B21" s="56" t="str">
        <f t="shared" si="0"/>
        <v>Wasser / Milch  ca.</v>
      </c>
      <c r="C21" s="57">
        <f t="shared" ref="C21:C30" si="6">IF(AND(L21&lt;&gt;"",M21&lt;&gt;""),M21,"")</f>
        <v>4</v>
      </c>
      <c r="D21" s="55" t="str">
        <f t="shared" ref="D21:D30" si="7">IF(AND(O21&lt;&gt;"",M21&lt;&gt;""),$O21,"")</f>
        <v>kg</v>
      </c>
      <c r="E21" s="54">
        <f t="shared" si="3"/>
        <v>4</v>
      </c>
      <c r="F21" s="54">
        <f t="shared" si="3"/>
        <v>8</v>
      </c>
      <c r="G21" s="54">
        <f t="shared" si="3"/>
        <v>12</v>
      </c>
      <c r="H21" s="9"/>
      <c r="I21" s="11"/>
      <c r="J21" s="37" t="str">
        <f t="shared" si="5"/>
        <v>X</v>
      </c>
      <c r="K21" s="61" t="s">
        <v>63</v>
      </c>
      <c r="L21" s="45" t="s">
        <v>77</v>
      </c>
      <c r="M21" s="46">
        <v>4</v>
      </c>
      <c r="N21" s="11"/>
      <c r="O21" s="47" t="s">
        <v>7</v>
      </c>
      <c r="P21" s="11"/>
      <c r="Q21" s="48"/>
      <c r="R21" s="11"/>
      <c r="S21" s="45"/>
      <c r="T21" s="53"/>
      <c r="W21" s="10" t="s">
        <v>7</v>
      </c>
      <c r="X21" s="24">
        <f t="shared" si="4"/>
        <v>4</v>
      </c>
    </row>
    <row r="22" spans="1:24" s="10" customFormat="1" ht="20.25" hidden="1" customHeight="1" x14ac:dyDescent="0.2">
      <c r="A22" s="9"/>
      <c r="B22" s="51" t="str">
        <f t="shared" si="0"/>
        <v/>
      </c>
      <c r="C22" s="57" t="str">
        <f t="shared" si="6"/>
        <v/>
      </c>
      <c r="D22" s="55" t="str">
        <f t="shared" si="7"/>
        <v/>
      </c>
      <c r="E22" s="54" t="str">
        <f>IF(AND($L$5&gt;0,$O$46&gt;0),"-----",IF($C22&lt;&gt;"",IF($M22&lt;$O$3,$C22*E$47,ROUND($C22*E$47,2)),""))</f>
        <v/>
      </c>
      <c r="F22" s="54" t="str">
        <f>IF(AND($L$5&gt;0,$O$46&gt;0),"-----",IF($C22&lt;&gt;"",IF($M22&lt;$O$3,$C22*F$47,ROUND($C22*F$47,2)),""))</f>
        <v/>
      </c>
      <c r="G22" s="54" t="str">
        <f>IF(AND($L$5&gt;0,$O$46&gt;0),"-----",IF($C22&lt;&gt;"",IF($M22&lt;$O$3,$C22*G$47,ROUND($C22*G$47,2)),""))</f>
        <v/>
      </c>
      <c r="H22" s="9"/>
      <c r="I22" s="11"/>
      <c r="J22" s="37" t="str">
        <f t="shared" si="5"/>
        <v/>
      </c>
      <c r="K22" s="61" t="s">
        <v>63</v>
      </c>
      <c r="L22" s="45"/>
      <c r="M22" s="46"/>
      <c r="N22" s="11"/>
      <c r="O22" s="47"/>
      <c r="P22" s="11"/>
      <c r="Q22" s="48"/>
      <c r="R22" s="11"/>
      <c r="S22" s="45"/>
      <c r="T22" s="53"/>
      <c r="W22" s="10" t="s">
        <v>7</v>
      </c>
      <c r="X22" s="24">
        <f t="shared" si="4"/>
        <v>0</v>
      </c>
    </row>
    <row r="23" spans="1:24" s="10" customFormat="1" ht="20.25" hidden="1" customHeight="1" x14ac:dyDescent="0.2">
      <c r="A23" s="9"/>
      <c r="B23" s="51" t="str">
        <f t="shared" si="0"/>
        <v/>
      </c>
      <c r="C23" s="57" t="str">
        <f t="shared" si="6"/>
        <v/>
      </c>
      <c r="D23" s="55" t="str">
        <f t="shared" si="7"/>
        <v/>
      </c>
      <c r="E23" s="54" t="str">
        <f t="shared" ref="E23:G43" si="8">IF(AND($L$5&gt;0,$O$46&gt;0),"-----",IF($C23&lt;&gt;"",IF($M23&lt;$O$3,$C23*E$47,ROUND($C23*E$47,2)),""))</f>
        <v/>
      </c>
      <c r="F23" s="54" t="str">
        <f t="shared" si="8"/>
        <v/>
      </c>
      <c r="G23" s="54" t="str">
        <f t="shared" si="8"/>
        <v/>
      </c>
      <c r="H23" s="9"/>
      <c r="I23" s="11"/>
      <c r="J23" s="37" t="str">
        <f t="shared" si="5"/>
        <v/>
      </c>
      <c r="K23" s="61" t="s">
        <v>63</v>
      </c>
      <c r="L23" s="45"/>
      <c r="M23" s="46"/>
      <c r="N23" s="11"/>
      <c r="O23" s="47"/>
      <c r="P23" s="11"/>
      <c r="Q23" s="48"/>
      <c r="R23" s="11"/>
      <c r="S23" s="45"/>
      <c r="T23" s="53"/>
      <c r="W23" s="10" t="s">
        <v>7</v>
      </c>
      <c r="X23" s="24">
        <f t="shared" si="4"/>
        <v>0</v>
      </c>
    </row>
    <row r="24" spans="1:24" s="10" customFormat="1" ht="20.25" hidden="1" customHeight="1" x14ac:dyDescent="0.2">
      <c r="A24" s="9"/>
      <c r="B24" s="51" t="str">
        <f t="shared" si="0"/>
        <v/>
      </c>
      <c r="C24" s="57" t="str">
        <f t="shared" si="6"/>
        <v/>
      </c>
      <c r="D24" s="55" t="str">
        <f t="shared" si="7"/>
        <v/>
      </c>
      <c r="E24" s="54" t="str">
        <f t="shared" si="8"/>
        <v/>
      </c>
      <c r="F24" s="54" t="str">
        <f t="shared" si="8"/>
        <v/>
      </c>
      <c r="G24" s="54" t="str">
        <f t="shared" si="8"/>
        <v/>
      </c>
      <c r="H24" s="9"/>
      <c r="I24" s="11"/>
      <c r="J24" s="37" t="str">
        <f t="shared" si="5"/>
        <v/>
      </c>
      <c r="K24" s="61" t="s">
        <v>63</v>
      </c>
      <c r="L24" s="45"/>
      <c r="M24" s="46"/>
      <c r="N24" s="11"/>
      <c r="O24" s="47"/>
      <c r="P24" s="11"/>
      <c r="Q24" s="48"/>
      <c r="R24" s="11"/>
      <c r="S24" s="45"/>
      <c r="T24" s="53"/>
      <c r="W24" s="10" t="s">
        <v>7</v>
      </c>
      <c r="X24" s="24">
        <f t="shared" si="4"/>
        <v>0</v>
      </c>
    </row>
    <row r="25" spans="1:24" s="10" customFormat="1" ht="20.25" hidden="1" customHeight="1" x14ac:dyDescent="0.2">
      <c r="A25" s="9"/>
      <c r="B25" s="51" t="str">
        <f t="shared" si="0"/>
        <v/>
      </c>
      <c r="C25" s="57" t="str">
        <f t="shared" si="6"/>
        <v/>
      </c>
      <c r="D25" s="55" t="str">
        <f t="shared" si="7"/>
        <v/>
      </c>
      <c r="E25" s="54" t="str">
        <f t="shared" si="8"/>
        <v/>
      </c>
      <c r="F25" s="54" t="str">
        <f t="shared" si="8"/>
        <v/>
      </c>
      <c r="G25" s="54" t="str">
        <f t="shared" si="8"/>
        <v/>
      </c>
      <c r="H25" s="9"/>
      <c r="I25" s="11"/>
      <c r="J25" s="37" t="str">
        <f t="shared" si="5"/>
        <v/>
      </c>
      <c r="K25" s="61" t="s">
        <v>63</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8"/>
        <v/>
      </c>
      <c r="F26" s="54" t="str">
        <f t="shared" si="8"/>
        <v/>
      </c>
      <c r="G26" s="54" t="str">
        <f t="shared" si="8"/>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8"/>
        <v/>
      </c>
      <c r="F27" s="54" t="str">
        <f t="shared" si="8"/>
        <v/>
      </c>
      <c r="G27" s="54" t="str">
        <f t="shared" si="8"/>
        <v/>
      </c>
      <c r="H27" s="9"/>
      <c r="I27" s="11"/>
      <c r="J27" s="37" t="str">
        <f>IF(L27&lt;&gt;"","X","")</f>
        <v/>
      </c>
      <c r="K27" s="61" t="s">
        <v>63</v>
      </c>
      <c r="L27" s="45"/>
      <c r="M27" s="46"/>
      <c r="N27" s="11"/>
      <c r="O27" s="47"/>
      <c r="P27" s="11"/>
      <c r="Q27" s="48"/>
      <c r="R27" s="11"/>
      <c r="S27" s="45"/>
      <c r="T27" s="53"/>
      <c r="W27" s="10" t="s">
        <v>7</v>
      </c>
      <c r="X27" s="24">
        <f t="shared" ref="X27:X43" si="9">IF(AND(Q27&lt;&gt;"o",Q27&lt;&gt;"o2",Q27&lt;&gt;"o3"),M27,0)</f>
        <v>0</v>
      </c>
    </row>
    <row r="28" spans="1:24" s="10" customFormat="1" ht="20.25" hidden="1" customHeight="1" x14ac:dyDescent="0.2">
      <c r="A28" s="9"/>
      <c r="B28" s="51" t="str">
        <f t="shared" si="0"/>
        <v/>
      </c>
      <c r="C28" s="57" t="str">
        <f t="shared" si="6"/>
        <v/>
      </c>
      <c r="D28" s="55" t="str">
        <f t="shared" si="7"/>
        <v/>
      </c>
      <c r="E28" s="54" t="str">
        <f t="shared" si="8"/>
        <v/>
      </c>
      <c r="F28" s="54" t="str">
        <f t="shared" si="8"/>
        <v/>
      </c>
      <c r="G28" s="54" t="str">
        <f t="shared" si="8"/>
        <v/>
      </c>
      <c r="H28" s="9"/>
      <c r="I28" s="11"/>
      <c r="J28" s="37" t="str">
        <f>IF(L28&lt;&gt;"","X","")</f>
        <v/>
      </c>
      <c r="K28" s="61" t="s">
        <v>63</v>
      </c>
      <c r="L28" s="45"/>
      <c r="M28" s="46"/>
      <c r="N28" s="11"/>
      <c r="O28" s="47"/>
      <c r="P28" s="11"/>
      <c r="Q28" s="48"/>
      <c r="R28" s="11"/>
      <c r="S28" s="45"/>
      <c r="T28" s="53"/>
      <c r="W28" s="10" t="s">
        <v>7</v>
      </c>
      <c r="X28" s="24">
        <f t="shared" si="9"/>
        <v>0</v>
      </c>
    </row>
    <row r="29" spans="1:24" s="10" customFormat="1" ht="20.25" hidden="1" customHeight="1" x14ac:dyDescent="0.2">
      <c r="A29" s="9"/>
      <c r="B29" s="51" t="str">
        <f t="shared" si="0"/>
        <v/>
      </c>
      <c r="C29" s="57" t="str">
        <f t="shared" si="6"/>
        <v/>
      </c>
      <c r="D29" s="55" t="str">
        <f t="shared" si="7"/>
        <v/>
      </c>
      <c r="E29" s="54" t="str">
        <f t="shared" si="8"/>
        <v/>
      </c>
      <c r="F29" s="54" t="str">
        <f t="shared" si="8"/>
        <v/>
      </c>
      <c r="G29" s="54" t="str">
        <f t="shared" si="8"/>
        <v/>
      </c>
      <c r="H29" s="9"/>
      <c r="I29" s="11"/>
      <c r="J29" s="37" t="str">
        <f>IF(L29&lt;&gt;"","X","")</f>
        <v/>
      </c>
      <c r="K29" s="61" t="s">
        <v>63</v>
      </c>
      <c r="L29" s="45"/>
      <c r="M29" s="46"/>
      <c r="N29" s="11"/>
      <c r="O29" s="47"/>
      <c r="P29" s="11"/>
      <c r="Q29" s="48"/>
      <c r="R29" s="11"/>
      <c r="S29" s="45"/>
      <c r="T29" s="53"/>
      <c r="W29" s="10" t="s">
        <v>7</v>
      </c>
      <c r="X29" s="24">
        <f t="shared" si="9"/>
        <v>0</v>
      </c>
    </row>
    <row r="30" spans="1:24" s="10" customFormat="1" ht="20.25" hidden="1" customHeight="1" x14ac:dyDescent="0.2">
      <c r="A30" s="9"/>
      <c r="B30" s="51" t="str">
        <f t="shared" si="0"/>
        <v/>
      </c>
      <c r="C30" s="57" t="str">
        <f t="shared" si="6"/>
        <v/>
      </c>
      <c r="D30" s="55" t="str">
        <f t="shared" si="7"/>
        <v/>
      </c>
      <c r="E30" s="54" t="str">
        <f t="shared" si="8"/>
        <v/>
      </c>
      <c r="F30" s="54" t="str">
        <f t="shared" si="8"/>
        <v/>
      </c>
      <c r="G30" s="54" t="str">
        <f t="shared" si="8"/>
        <v/>
      </c>
      <c r="H30" s="9"/>
      <c r="I30" s="11"/>
      <c r="J30" s="37" t="str">
        <f t="shared" si="5"/>
        <v/>
      </c>
      <c r="K30" s="61" t="s">
        <v>63</v>
      </c>
      <c r="L30" s="45"/>
      <c r="M30" s="46"/>
      <c r="N30" s="11"/>
      <c r="O30" s="47"/>
      <c r="P30" s="11"/>
      <c r="Q30" s="48"/>
      <c r="R30" s="11"/>
      <c r="S30" s="45"/>
      <c r="T30" s="53"/>
      <c r="W30" s="10" t="s">
        <v>7</v>
      </c>
      <c r="X30" s="24">
        <f t="shared" si="9"/>
        <v>0</v>
      </c>
    </row>
    <row r="31" spans="1:24" s="10" customFormat="1" ht="20.25" hidden="1" customHeight="1" x14ac:dyDescent="0.2">
      <c r="A31" s="9"/>
      <c r="B31" s="51" t="str">
        <f t="shared" si="0"/>
        <v/>
      </c>
      <c r="C31" s="57" t="str">
        <f t="shared" ref="C31:C43" si="10">IF(AND(L31&lt;&gt;"",M31&lt;&gt;""),M31,"")</f>
        <v/>
      </c>
      <c r="D31" s="55" t="str">
        <f t="shared" ref="D31:D43" si="11">IF(AND(O31&lt;&gt;"",M31&lt;&gt;""),$O31,"")</f>
        <v/>
      </c>
      <c r="E31" s="54" t="str">
        <f t="shared" si="8"/>
        <v/>
      </c>
      <c r="F31" s="54" t="str">
        <f t="shared" si="8"/>
        <v/>
      </c>
      <c r="G31" s="54" t="str">
        <f t="shared" si="8"/>
        <v/>
      </c>
      <c r="H31" s="9"/>
      <c r="I31" s="11"/>
      <c r="J31" s="37" t="str">
        <f t="shared" si="5"/>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42049.942935416664</v>
      </c>
      <c r="C46" s="16">
        <f>IF(O46&gt;0,"",X46)</f>
        <v>17.55</v>
      </c>
      <c r="D46" s="70"/>
      <c r="E46" s="72">
        <f>IF($O$46&gt;0,"-----",IF($L$5&lt;&gt;"",$L$5*E10,E10*$C$46))</f>
        <v>17.55</v>
      </c>
      <c r="F46" s="72">
        <f>IF($O$46&gt;0,"-----",IF($L$5&lt;&gt;"",$L$5*F10,F10*$C$46))</f>
        <v>35.1</v>
      </c>
      <c r="G46" s="72">
        <f>IF($O$46&gt;0,"-----",IF($L$5&lt;&gt;"",$L$5*G10,G10*$C$46))</f>
        <v>52.650000000000006</v>
      </c>
      <c r="H46"/>
      <c r="I46" s="4"/>
      <c r="J46" s="38" t="s">
        <v>30</v>
      </c>
      <c r="K46" s="14"/>
      <c r="L46" s="14"/>
      <c r="M46" s="14"/>
      <c r="N46" s="14"/>
      <c r="O46" s="76">
        <f>COUNTIF(O12:O43,"=St.")</f>
        <v>0</v>
      </c>
      <c r="P46" s="14"/>
      <c r="Q46" s="14"/>
      <c r="R46" s="2"/>
      <c r="X46" s="25">
        <f>SUM(X11:X45)</f>
        <v>17.55</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42" customHeight="1" x14ac:dyDescent="0.25">
      <c r="A54" s="23"/>
      <c r="B54" s="87" t="s">
        <v>83</v>
      </c>
      <c r="C54" s="88"/>
      <c r="D54" s="88"/>
      <c r="E54" s="88"/>
      <c r="F54" s="88"/>
      <c r="G54" s="89"/>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0"/>
      <c r="D57" s="81"/>
      <c r="E57" s="81"/>
      <c r="F57" s="81"/>
      <c r="G57" s="82"/>
      <c r="H57" s="23"/>
      <c r="I57" s="23"/>
      <c r="J57" s="38" t="str">
        <f>IF(C57&lt;&gt;"","X","")</f>
        <v/>
      </c>
      <c r="K57" s="23"/>
      <c r="L57" s="23"/>
      <c r="M57" s="23"/>
      <c r="N57" s="23"/>
      <c r="O57" s="23"/>
      <c r="P57" s="23"/>
      <c r="Q57" s="23"/>
      <c r="R57" s="23"/>
    </row>
    <row r="58" spans="1:18" s="26" customFormat="1" ht="18.75" hidden="1" customHeight="1" x14ac:dyDescent="0.25">
      <c r="A58" s="34"/>
      <c r="B58" s="33" t="s">
        <v>15</v>
      </c>
      <c r="C58" s="80"/>
      <c r="D58" s="81"/>
      <c r="E58" s="81"/>
      <c r="F58" s="81"/>
      <c r="G58" s="82"/>
      <c r="H58" s="23"/>
      <c r="I58" s="23"/>
      <c r="J58" s="38" t="str">
        <f>IF(C58&lt;&gt;"","X","")</f>
        <v/>
      </c>
      <c r="K58" s="23"/>
      <c r="L58" s="23"/>
      <c r="M58" s="23"/>
      <c r="N58" s="23"/>
      <c r="O58" s="23"/>
      <c r="P58" s="23"/>
      <c r="Q58" s="23"/>
      <c r="R58" s="23"/>
    </row>
    <row r="59" spans="1:18" s="26" customFormat="1" ht="47.25" hidden="1" customHeight="1" x14ac:dyDescent="0.25">
      <c r="A59" s="34"/>
      <c r="B59" s="33" t="s">
        <v>17</v>
      </c>
      <c r="C59" s="80"/>
      <c r="D59" s="81"/>
      <c r="E59" s="81"/>
      <c r="F59" s="81"/>
      <c r="G59" s="82"/>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80"/>
      <c r="D62" s="81"/>
      <c r="E62" s="81"/>
      <c r="F62" s="81"/>
      <c r="G62" s="82"/>
      <c r="H62" s="23"/>
      <c r="I62" s="23"/>
      <c r="J62" s="38" t="str">
        <f>IF(C62&lt;&gt;"","X","")</f>
        <v/>
      </c>
      <c r="K62" s="23"/>
      <c r="L62" s="23"/>
      <c r="M62" s="23"/>
      <c r="N62" s="23"/>
      <c r="O62" s="23"/>
      <c r="P62" s="23"/>
      <c r="Q62" s="23"/>
      <c r="R62" s="23"/>
    </row>
    <row r="63" spans="1:18" s="26" customFormat="1" ht="18.75" hidden="1" customHeight="1" x14ac:dyDescent="0.25">
      <c r="A63" s="34"/>
      <c r="B63" s="33" t="s">
        <v>15</v>
      </c>
      <c r="C63" s="80"/>
      <c r="D63" s="81"/>
      <c r="E63" s="81"/>
      <c r="F63" s="81"/>
      <c r="G63" s="82"/>
      <c r="H63" s="23"/>
      <c r="I63" s="23"/>
      <c r="J63" s="38" t="str">
        <f>IF(C63&lt;&gt;"","X","")</f>
        <v/>
      </c>
      <c r="K63" s="23"/>
      <c r="L63" s="23"/>
      <c r="M63" s="23"/>
      <c r="N63" s="23"/>
      <c r="O63" s="23"/>
      <c r="P63" s="23"/>
      <c r="Q63" s="23"/>
      <c r="R63" s="23"/>
    </row>
    <row r="64" spans="1:18" s="26" customFormat="1" ht="18.75" hidden="1" customHeight="1" x14ac:dyDescent="0.25">
      <c r="A64" s="34"/>
      <c r="B64" s="33" t="s">
        <v>17</v>
      </c>
      <c r="C64" s="80"/>
      <c r="D64" s="81"/>
      <c r="E64" s="81"/>
      <c r="F64" s="81"/>
      <c r="G64" s="82"/>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0"/>
      <c r="D67" s="81"/>
      <c r="E67" s="81"/>
      <c r="F67" s="81"/>
      <c r="G67" s="82"/>
      <c r="H67" s="23"/>
      <c r="I67" s="23"/>
      <c r="J67" s="38" t="str">
        <f>IF(C67&lt;&gt;"","X","")</f>
        <v/>
      </c>
      <c r="K67" s="23"/>
      <c r="L67" s="23"/>
      <c r="M67" s="23"/>
      <c r="N67" s="23"/>
      <c r="O67" s="23"/>
      <c r="P67" s="23"/>
      <c r="Q67" s="23"/>
      <c r="R67" s="23"/>
    </row>
    <row r="68" spans="1:18" s="26" customFormat="1" ht="18.75" hidden="1" customHeight="1" x14ac:dyDescent="0.25">
      <c r="A68" s="34"/>
      <c r="B68" s="33" t="s">
        <v>17</v>
      </c>
      <c r="C68" s="80"/>
      <c r="D68" s="81"/>
      <c r="E68" s="81"/>
      <c r="F68" s="81"/>
      <c r="G68" s="82"/>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0"/>
      <c r="D71" s="81"/>
      <c r="E71" s="81"/>
      <c r="F71" s="81"/>
      <c r="G71" s="82"/>
      <c r="H71" s="23"/>
      <c r="I71" s="23"/>
      <c r="J71" s="38" t="str">
        <f>IF(C71&lt;&gt;"","X","")</f>
        <v/>
      </c>
      <c r="K71" s="23"/>
      <c r="L71" s="23"/>
      <c r="M71" s="23"/>
      <c r="N71" s="23"/>
      <c r="O71" s="23"/>
      <c r="P71" s="23"/>
      <c r="Q71" s="23"/>
      <c r="R71" s="23"/>
    </row>
    <row r="72" spans="1:18" s="26" customFormat="1" ht="18.75" hidden="1" customHeight="1" x14ac:dyDescent="0.25">
      <c r="A72" s="34"/>
      <c r="B72" s="33" t="s">
        <v>15</v>
      </c>
      <c r="C72" s="80"/>
      <c r="D72" s="81"/>
      <c r="E72" s="81"/>
      <c r="F72" s="81"/>
      <c r="G72" s="82"/>
      <c r="H72" s="23"/>
      <c r="I72" s="23"/>
      <c r="J72" s="38" t="str">
        <f>IF(C72&lt;&gt;"","X","")</f>
        <v/>
      </c>
      <c r="K72" s="23"/>
      <c r="L72" s="23"/>
      <c r="M72" s="23"/>
      <c r="N72" s="23"/>
      <c r="O72" s="23"/>
      <c r="P72" s="23"/>
      <c r="Q72" s="23"/>
      <c r="R72" s="23"/>
    </row>
    <row r="73" spans="1:18" s="26" customFormat="1" ht="18.75" hidden="1" customHeight="1" x14ac:dyDescent="0.25">
      <c r="A73" s="34"/>
      <c r="B73" s="33" t="s">
        <v>17</v>
      </c>
      <c r="C73" s="80"/>
      <c r="D73" s="81"/>
      <c r="E73" s="81"/>
      <c r="F73" s="81"/>
      <c r="G73" s="82"/>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0"/>
      <c r="D76" s="81"/>
      <c r="E76" s="81"/>
      <c r="F76" s="81"/>
      <c r="G76" s="82"/>
      <c r="H76" s="23"/>
      <c r="I76" s="23"/>
      <c r="J76" s="38" t="str">
        <f>IF(C76&lt;&gt;"","X","")</f>
        <v/>
      </c>
      <c r="K76" s="23"/>
      <c r="L76" s="23"/>
      <c r="M76" s="23"/>
      <c r="N76" s="23"/>
      <c r="O76" s="23"/>
      <c r="P76" s="23"/>
      <c r="Q76" s="23"/>
      <c r="R76" s="23"/>
    </row>
    <row r="77" spans="1:18" s="26" customFormat="1" ht="18.75" hidden="1" customHeight="1" x14ac:dyDescent="0.25">
      <c r="A77" s="34"/>
      <c r="B77" s="33" t="s">
        <v>15</v>
      </c>
      <c r="C77" s="80"/>
      <c r="D77" s="81"/>
      <c r="E77" s="81"/>
      <c r="F77" s="81"/>
      <c r="G77" s="82"/>
      <c r="H77" s="23"/>
      <c r="I77" s="23"/>
      <c r="J77" s="38" t="str">
        <f>IF(C77&lt;&gt;"","X","")</f>
        <v/>
      </c>
      <c r="K77" s="23"/>
      <c r="L77" s="23"/>
      <c r="M77" s="23"/>
      <c r="N77" s="23"/>
      <c r="O77" s="23"/>
      <c r="P77" s="23"/>
      <c r="Q77" s="23"/>
      <c r="R77" s="23"/>
    </row>
    <row r="78" spans="1:18" s="26" customFormat="1" ht="18.75" hidden="1" customHeight="1" x14ac:dyDescent="0.25">
      <c r="A78" s="34"/>
      <c r="B78" s="33" t="s">
        <v>17</v>
      </c>
      <c r="C78" s="80"/>
      <c r="D78" s="81"/>
      <c r="E78" s="81"/>
      <c r="F78" s="81"/>
      <c r="G78" s="82"/>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0" t="s">
        <v>80</v>
      </c>
      <c r="D81" s="81"/>
      <c r="E81" s="81"/>
      <c r="F81" s="81"/>
      <c r="G81" s="82"/>
      <c r="H81" s="23"/>
      <c r="I81" s="23"/>
      <c r="J81" s="38" t="str">
        <f>IF(C81&lt;&gt;"","X","")</f>
        <v>X</v>
      </c>
      <c r="K81" s="23"/>
      <c r="L81" s="23"/>
      <c r="M81" s="23"/>
      <c r="N81" s="23"/>
      <c r="O81" s="23"/>
      <c r="P81" s="23"/>
      <c r="Q81" s="23"/>
      <c r="R81" s="23"/>
    </row>
    <row r="82" spans="1:18" s="26" customFormat="1" ht="18.75" customHeight="1" x14ac:dyDescent="0.25">
      <c r="A82" s="34"/>
      <c r="B82" s="33" t="s">
        <v>20</v>
      </c>
      <c r="C82" s="80" t="s">
        <v>81</v>
      </c>
      <c r="D82" s="81"/>
      <c r="E82" s="81"/>
      <c r="F82" s="81"/>
      <c r="G82" s="82"/>
      <c r="H82" s="23"/>
      <c r="I82" s="23"/>
      <c r="J82" s="38" t="str">
        <f>IF(C82&lt;&gt;"","X","")</f>
        <v>X</v>
      </c>
      <c r="K82" s="23"/>
      <c r="L82" s="23"/>
      <c r="M82" s="23"/>
      <c r="N82" s="23"/>
      <c r="O82" s="23"/>
      <c r="P82" s="23"/>
      <c r="Q82" s="23"/>
      <c r="R82" s="23"/>
    </row>
    <row r="83" spans="1:18" s="26" customFormat="1" ht="18.75" customHeight="1" x14ac:dyDescent="0.25">
      <c r="A83" s="34"/>
      <c r="B83" s="33" t="s">
        <v>8</v>
      </c>
      <c r="C83" s="80" t="s">
        <v>73</v>
      </c>
      <c r="D83" s="81"/>
      <c r="E83" s="81"/>
      <c r="F83" s="81"/>
      <c r="G83" s="82"/>
      <c r="H83" s="23"/>
      <c r="I83" s="23"/>
      <c r="J83" s="38" t="str">
        <f>IF(C83&lt;&gt;"","X","")</f>
        <v>X</v>
      </c>
      <c r="K83" s="23"/>
      <c r="L83" s="23"/>
      <c r="M83" s="23"/>
      <c r="N83" s="23"/>
      <c r="O83" s="23"/>
      <c r="P83" s="23"/>
      <c r="Q83" s="23"/>
      <c r="R83" s="23"/>
    </row>
    <row r="84" spans="1:18" s="26" customFormat="1" ht="18.75" customHeight="1" x14ac:dyDescent="0.25">
      <c r="A84" s="34"/>
      <c r="B84" s="33" t="s">
        <v>9</v>
      </c>
      <c r="C84" s="80" t="s">
        <v>79</v>
      </c>
      <c r="D84" s="81"/>
      <c r="E84" s="81"/>
      <c r="F84" s="81"/>
      <c r="G84" s="82"/>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0"/>
      <c r="D87" s="81"/>
      <c r="E87" s="81"/>
      <c r="F87" s="81"/>
      <c r="G87" s="82"/>
      <c r="H87" s="23"/>
      <c r="I87" s="23"/>
      <c r="J87" s="38" t="str">
        <f>IF(C87&lt;&gt;"","X","")</f>
        <v/>
      </c>
      <c r="K87" s="23"/>
      <c r="L87" s="23"/>
      <c r="M87" s="23"/>
      <c r="N87" s="23"/>
      <c r="O87" s="23"/>
      <c r="P87" s="23"/>
      <c r="Q87" s="23"/>
      <c r="R87" s="23"/>
    </row>
    <row r="88" spans="1:18" s="26" customFormat="1" ht="18.75" hidden="1" customHeight="1" x14ac:dyDescent="0.25">
      <c r="A88" s="34"/>
      <c r="B88" s="33" t="s">
        <v>60</v>
      </c>
      <c r="C88" s="80"/>
      <c r="D88" s="81"/>
      <c r="E88" s="81"/>
      <c r="F88" s="81"/>
      <c r="G88" s="82"/>
      <c r="H88" s="23"/>
      <c r="I88" s="23"/>
      <c r="J88" s="38" t="str">
        <f>IF(C88&lt;&gt;"","X","")</f>
        <v/>
      </c>
      <c r="K88" s="23"/>
      <c r="L88" s="23"/>
      <c r="M88" s="23"/>
      <c r="N88" s="23"/>
      <c r="O88" s="23"/>
      <c r="P88" s="23"/>
      <c r="Q88" s="23"/>
      <c r="R88" s="23"/>
    </row>
    <row r="89" spans="1:18" s="26" customFormat="1" ht="18.75" hidden="1" customHeight="1" x14ac:dyDescent="0.25">
      <c r="A89" s="34"/>
      <c r="B89" s="33" t="s">
        <v>61</v>
      </c>
      <c r="C89" s="80"/>
      <c r="D89" s="81"/>
      <c r="E89" s="81"/>
      <c r="F89" s="81"/>
      <c r="G89" s="82"/>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customHeight="1" x14ac:dyDescent="0.25">
      <c r="A92" s="34"/>
      <c r="B92" s="33" t="s">
        <v>22</v>
      </c>
      <c r="C92" s="80" t="s">
        <v>74</v>
      </c>
      <c r="D92" s="81"/>
      <c r="E92" s="81"/>
      <c r="F92" s="81"/>
      <c r="G92" s="82"/>
      <c r="H92" s="23"/>
      <c r="I92" s="23"/>
      <c r="J92" s="38" t="str">
        <f>IF(C92&lt;&gt;"","X","")</f>
        <v>X</v>
      </c>
      <c r="K92" s="23"/>
      <c r="L92" s="23"/>
      <c r="M92" s="23"/>
      <c r="N92" s="23"/>
      <c r="O92" s="23"/>
      <c r="P92" s="23"/>
      <c r="Q92" s="23"/>
      <c r="R92" s="23"/>
    </row>
    <row r="93" spans="1:18" s="26" customFormat="1" ht="85.5" customHeight="1" x14ac:dyDescent="0.25">
      <c r="A93" s="34"/>
      <c r="B93" s="33" t="s">
        <v>23</v>
      </c>
      <c r="C93" s="97" t="s">
        <v>75</v>
      </c>
      <c r="D93" s="97"/>
      <c r="E93" s="97"/>
      <c r="F93" s="97"/>
      <c r="G93" s="97"/>
      <c r="H93" s="23"/>
      <c r="I93" s="23"/>
      <c r="J93" s="38" t="str">
        <f>IF(C93&lt;&gt;"","X","")</f>
        <v>X</v>
      </c>
      <c r="K93" s="23"/>
      <c r="L93" s="23"/>
      <c r="M93" s="23"/>
      <c r="N93" s="23"/>
      <c r="O93" s="23"/>
      <c r="P93" s="23"/>
      <c r="Q93" s="23"/>
      <c r="R93" s="23"/>
    </row>
    <row r="94" spans="1:18" s="26" customFormat="1" ht="18.75" hidden="1" customHeight="1" x14ac:dyDescent="0.25">
      <c r="A94" s="34"/>
      <c r="B94" s="33" t="s">
        <v>24</v>
      </c>
      <c r="C94" s="80"/>
      <c r="D94" s="81"/>
      <c r="E94" s="81"/>
      <c r="F94" s="81"/>
      <c r="G94" s="82"/>
      <c r="H94" s="23"/>
      <c r="I94" s="23"/>
      <c r="J94" s="38" t="str">
        <f>IF(C94&lt;&gt;"","X","")</f>
        <v/>
      </c>
      <c r="K94" s="23"/>
      <c r="L94" s="23"/>
      <c r="M94" s="23"/>
      <c r="N94" s="23"/>
      <c r="O94" s="23"/>
      <c r="P94" s="23"/>
      <c r="Q94" s="23"/>
      <c r="R94" s="23"/>
    </row>
    <row r="95" spans="1:18" s="26" customFormat="1" ht="70.5" hidden="1" customHeight="1" x14ac:dyDescent="0.25">
      <c r="A95" s="34"/>
      <c r="B95" s="33" t="s">
        <v>23</v>
      </c>
      <c r="C95" s="80"/>
      <c r="D95" s="81"/>
      <c r="E95" s="81"/>
      <c r="F95" s="81"/>
      <c r="G95" s="82"/>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0"/>
      <c r="D98" s="81"/>
      <c r="E98" s="81"/>
      <c r="F98" s="81"/>
      <c r="G98" s="82"/>
      <c r="H98" s="23"/>
      <c r="I98" s="23"/>
      <c r="J98" s="38" t="str">
        <f>IF(C98&lt;&gt;"","X","")</f>
        <v/>
      </c>
      <c r="K98" s="23"/>
      <c r="L98" s="23"/>
      <c r="M98" s="23"/>
      <c r="N98" s="23"/>
      <c r="O98" s="23"/>
      <c r="P98" s="23"/>
      <c r="Q98" s="23"/>
      <c r="R98" s="23"/>
    </row>
    <row r="99" spans="1:18" s="26" customFormat="1" ht="60.75" hidden="1" customHeight="1" x14ac:dyDescent="0.25">
      <c r="A99" s="34"/>
      <c r="B99" s="33" t="s">
        <v>34</v>
      </c>
      <c r="C99" s="80"/>
      <c r="D99" s="81"/>
      <c r="E99" s="81"/>
      <c r="F99" s="81"/>
      <c r="G99" s="82"/>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80"/>
      <c r="D102" s="81"/>
      <c r="E102" s="81"/>
      <c r="F102" s="81"/>
      <c r="G102" s="82"/>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0"/>
      <c r="D103" s="81"/>
      <c r="E103" s="81"/>
      <c r="F103" s="81"/>
      <c r="G103" s="82"/>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80"/>
      <c r="D104" s="81"/>
      <c r="E104" s="81"/>
      <c r="F104" s="81"/>
      <c r="G104" s="82"/>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80"/>
      <c r="D105" s="81"/>
      <c r="E105" s="81"/>
      <c r="F105" s="81"/>
      <c r="G105" s="82"/>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0"/>
      <c r="D108" s="81"/>
      <c r="E108" s="81"/>
      <c r="F108" s="81"/>
      <c r="G108" s="82"/>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0"/>
      <c r="D111" s="81"/>
      <c r="E111" s="81"/>
      <c r="F111" s="81"/>
      <c r="G111" s="82"/>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0"/>
      <c r="D112" s="81"/>
      <c r="E112" s="81"/>
      <c r="F112" s="81"/>
      <c r="G112" s="82"/>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0"/>
      <c r="D113" s="81"/>
      <c r="E113" s="81"/>
      <c r="F113" s="81"/>
      <c r="G113" s="82"/>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0"/>
      <c r="D114" s="81"/>
      <c r="E114" s="81"/>
      <c r="F114" s="81"/>
      <c r="G114" s="82"/>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219" customHeight="1" x14ac:dyDescent="0.25">
      <c r="A117" s="23"/>
      <c r="B117" s="93" t="s">
        <v>84</v>
      </c>
      <c r="C117" s="94"/>
      <c r="D117" s="94"/>
      <c r="E117" s="94"/>
      <c r="F117" s="94"/>
      <c r="G117" s="95"/>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disablePrompts="1"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2015-02-14T21:38:02Z</dcterms:modified>
</cp:coreProperties>
</file>